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0"/>
  </bookViews>
  <sheets>
    <sheet name="Zestawienie kosztów oferty" sheetId="1" r:id="rId1"/>
    <sheet name="Mechanika i napędy" sheetId="2" r:id="rId2"/>
    <sheet name="Wyposażenie mobilne" sheetId="3" r:id="rId3"/>
  </sheets>
  <definedNames/>
  <calcPr fullCalcOnLoad="1"/>
</workbook>
</file>

<file path=xl/sharedStrings.xml><?xml version="1.0" encoding="utf-8"?>
<sst xmlns="http://schemas.openxmlformats.org/spreadsheetml/2006/main" count="112" uniqueCount="73">
  <si>
    <t>ZESTAWIENIE KOSZTÓW OFERTY</t>
  </si>
  <si>
    <t>Lp</t>
  </si>
  <si>
    <t>Branża</t>
  </si>
  <si>
    <t>Wartość netto</t>
  </si>
  <si>
    <t>Mechanika i Napędy</t>
  </si>
  <si>
    <t>Oświetlenie</t>
  </si>
  <si>
    <t xml:space="preserve">Napędy sufitów </t>
  </si>
  <si>
    <t>Wyposażenie mobilne</t>
  </si>
  <si>
    <t xml:space="preserve">Muszla koncertowa </t>
  </si>
  <si>
    <t>RAZEM</t>
  </si>
  <si>
    <t>Kosztorys urządzenia mechanizacji scen sala duża i kameralna</t>
  </si>
  <si>
    <t>Nazwa</t>
  </si>
  <si>
    <t>jm</t>
  </si>
  <si>
    <t>ilość</t>
  </si>
  <si>
    <t>cena jedn</t>
  </si>
  <si>
    <t>Wartość 
Netto</t>
  </si>
  <si>
    <t>Sala duża</t>
  </si>
  <si>
    <t>Wieże portalowe- lewa i prawa</t>
  </si>
  <si>
    <t>kpl</t>
  </si>
  <si>
    <t>Most portalowy</t>
  </si>
  <si>
    <t>Mosty oswietleniowe</t>
  </si>
  <si>
    <t>Most oswietlenia kontrowego</t>
  </si>
  <si>
    <t>Kurtyna podnoszono-rozsuwana (KPR)</t>
  </si>
  <si>
    <t>Sztankiet kurtynowy (nr.0)</t>
  </si>
  <si>
    <t>Sztankiety liniowy (nr.1-42)</t>
  </si>
  <si>
    <t>Sztankiet horyzontowy łukowy (nr.43)</t>
  </si>
  <si>
    <t>Sztankiet horyzontowy (nr.44)</t>
  </si>
  <si>
    <t>Sztankiety boczne (nr. L1, P1, L2, P2)</t>
  </si>
  <si>
    <t>Sztankiety prosceniowe (nr. 01, 02)</t>
  </si>
  <si>
    <t>Sztankiet oświetleniowy (nr.03)</t>
  </si>
  <si>
    <t>Sztankiety oświetleniowe (nr.04)</t>
  </si>
  <si>
    <t>Sztankiety oświetleniowe (nr.05)</t>
  </si>
  <si>
    <t>Sztankiety oświetleniowe skośne widowni (nr. 0L i 0P)</t>
  </si>
  <si>
    <t>Podnosniki punktowe kieszeni tylnej</t>
  </si>
  <si>
    <t xml:space="preserve">Sztankiety głośnikowe </t>
  </si>
  <si>
    <t xml:space="preserve">Sztankiety głośnikowe  - Surround </t>
  </si>
  <si>
    <t xml:space="preserve">RAZEM </t>
  </si>
  <si>
    <t>Mechanizacja dolna Sali dużej</t>
  </si>
  <si>
    <t>Zapadnia kieszeni tylnej</t>
  </si>
  <si>
    <t>szt</t>
  </si>
  <si>
    <t>Zapadnia fosy orkiestry</t>
  </si>
  <si>
    <t>Zapadnia widowni</t>
  </si>
  <si>
    <t>szt.</t>
  </si>
  <si>
    <t>Balustrada ruchoma</t>
  </si>
  <si>
    <t>Zapadnia sceny</t>
  </si>
  <si>
    <t xml:space="preserve">System sterowania </t>
  </si>
  <si>
    <t>Zapadnia sceny – bez napędu</t>
  </si>
  <si>
    <t>kpl.</t>
  </si>
  <si>
    <t>Łącznie mechanizacja sali dużej</t>
  </si>
  <si>
    <t>Sala kameralna</t>
  </si>
  <si>
    <t>Sztankiet oświetleniowy widowni</t>
  </si>
  <si>
    <t>Sztankiet nr.1</t>
  </si>
  <si>
    <t>Sztankiet nr.2</t>
  </si>
  <si>
    <t>Sztankiety głośnikowe</t>
  </si>
  <si>
    <t xml:space="preserve">Sztankiety głośnikowe   - Surround </t>
  </si>
  <si>
    <t>Łącznie mechanizacja Sali kameralnej</t>
  </si>
  <si>
    <t>Łącznie Mechanika Sceny i Napędy Sceny</t>
  </si>
  <si>
    <t>Ilość</t>
  </si>
  <si>
    <t>Cena jedn netto</t>
  </si>
  <si>
    <t>Podnośnik przejezdny dla pracy na wysokości do 14m</t>
  </si>
  <si>
    <t>Podest ALU RAPID V (2x1m) z płytą wodoodporną i antypoślizgową (w cenie blatu 3 klamry) Nogi teleskopowe 60-100cm, profil 60/60mm; 4 szt. w komplecie</t>
  </si>
  <si>
    <t>Podest ALU RAPID V (2x1m) z płytą wodoodporną i antypoślizgową (w cenie blatu 3 klamry) Nogi stałe o wys.20 cm, 40cm, 60cm, 80cm, 100cm, 120cm  profil 60/60mm</t>
  </si>
  <si>
    <t>Podest dla chóru 80 osobowego z podestów Rapid – komplet</t>
  </si>
  <si>
    <t>Schody modułowe, wkładane, 5 stopniowe (z możliwością zredukowania do 3 stopni)</t>
  </si>
  <si>
    <t>Poręcz do schodów 5 stopniowych</t>
  </si>
  <si>
    <t>Balustrada - barierka zabezpieczająca, 100cm długości x 100cm wysokości + akcesoria do montażu barierek</t>
  </si>
  <si>
    <t>Wózek transportowy - akumulatorowy</t>
  </si>
  <si>
    <t>Przyczepa do wózka transportowego</t>
  </si>
  <si>
    <r>
      <t xml:space="preserve">Konstrukcja aluminiowa/klatka o wymiarach: wysokość 3,5m., szerokość 10m., głębokość 5 m. wykonana z elementów systemowych konstrukcji aluminiowej Quadro o podwyższonej wytrzymałości i maksymalnej długości elementu - 2m. </t>
    </r>
    <r>
      <rPr>
        <sz val="11"/>
        <color indexed="8"/>
        <rFont val="Czcionka tekstu podstawowego"/>
        <family val="0"/>
      </rPr>
      <t>Ø rur głównych = 50 mm. Komplet z szybko złączami klinowymi</t>
    </r>
  </si>
  <si>
    <r>
      <t>Nakładana podłoga sceniczna przeciw poślizgowa, o gramaturze 1600 g/m</t>
    </r>
    <r>
      <rPr>
        <sz val="11"/>
        <color indexed="8"/>
        <rFont val="Arial"/>
        <family val="2"/>
      </rPr>
      <t>², w kolorze czarnym. Szerokość brytu 2m. Komplet ze 100 rolkami taśmy do przeklenienia</t>
    </r>
  </si>
  <si>
    <t>Okotarowanie materiał plusz o gramaturze min. 570g/m2 z atestem na trudnozapalność – komplet według zestawienia w wyposażeniu mobilnym poz od 13 do 26</t>
  </si>
  <si>
    <t>Oświetleniowy sprzęt mobilny - komplet według zestawienia w wyposażeniu mobilnym poz od 27 do 35</t>
  </si>
  <si>
    <t>Łączna wartość netto/VAT/brutto: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</si>
</sst>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\ #,##0.00&quot;      &quot;;\-#,##0.00&quot;      &quot;;&quot; -&quot;#&quot;      &quot;;@\ "/>
    <numFmt numFmtId="167" formatCode="0.00E+0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zcionka tekstu podstawowego"/>
      <family val="0"/>
    </font>
    <font>
      <sz val="11"/>
      <color indexed="8"/>
      <name val="Czcionka tekstu podstawowego"/>
      <family val="0"/>
    </font>
    <font>
      <sz val="11"/>
      <color indexed="8"/>
      <name val="Arial"/>
      <family val="2"/>
    </font>
    <font>
      <b/>
      <sz val="11"/>
      <color indexed="8"/>
      <name val="Czcionka tekstu podstawowego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4" fontId="4" fillId="0" borderId="0" xfId="21" applyNumberFormat="1" applyFont="1" applyFill="1" applyBorder="1" applyAlignment="1" applyProtection="1">
      <alignment/>
      <protection locked="0"/>
    </xf>
    <xf numFmtId="164" fontId="4" fillId="0" borderId="0" xfId="21" applyNumberFormat="1" applyFont="1" applyFill="1" applyBorder="1" applyAlignment="1" applyProtection="1">
      <alignment horizontal="center"/>
      <protection locked="0"/>
    </xf>
    <xf numFmtId="165" fontId="4" fillId="0" borderId="0" xfId="21" applyNumberFormat="1" applyFont="1" applyFill="1" applyBorder="1" applyAlignment="1" applyProtection="1">
      <alignment horizontal="center"/>
      <protection locked="0"/>
    </xf>
    <xf numFmtId="164" fontId="4" fillId="0" borderId="0" xfId="21" applyFont="1">
      <alignment/>
      <protection/>
    </xf>
    <xf numFmtId="164" fontId="5" fillId="0" borderId="0" xfId="21" applyNumberFormat="1" applyFont="1" applyFill="1" applyBorder="1" applyAlignment="1" applyProtection="1">
      <alignment horizontal="center"/>
      <protection locked="0"/>
    </xf>
    <xf numFmtId="164" fontId="4" fillId="0" borderId="1" xfId="21" applyNumberFormat="1" applyFont="1" applyFill="1" applyBorder="1" applyAlignment="1" applyProtection="1">
      <alignment horizontal="center"/>
      <protection locked="0"/>
    </xf>
    <xf numFmtId="164" fontId="4" fillId="0" borderId="1" xfId="21" applyNumberFormat="1" applyFont="1" applyFill="1" applyBorder="1" applyAlignment="1" applyProtection="1">
      <alignment/>
      <protection locked="0"/>
    </xf>
    <xf numFmtId="165" fontId="4" fillId="0" borderId="1" xfId="21" applyNumberFormat="1" applyFont="1" applyFill="1" applyBorder="1" applyAlignment="1" applyProtection="1">
      <alignment horizontal="center"/>
      <protection locked="0"/>
    </xf>
    <xf numFmtId="165" fontId="4" fillId="0" borderId="1" xfId="21" applyNumberFormat="1" applyFont="1" applyFill="1" applyBorder="1" applyAlignment="1" applyProtection="1">
      <alignment horizontal="center" wrapText="1"/>
      <protection locked="0"/>
    </xf>
    <xf numFmtId="164" fontId="5" fillId="0" borderId="1" xfId="21" applyNumberFormat="1" applyFont="1" applyFill="1" applyBorder="1" applyAlignment="1" applyProtection="1">
      <alignment/>
      <protection locked="0"/>
    </xf>
    <xf numFmtId="165" fontId="4" fillId="0" borderId="2" xfId="21" applyNumberFormat="1" applyFont="1" applyFill="1" applyBorder="1" applyAlignment="1" applyProtection="1">
      <alignment horizontal="center" wrapText="1"/>
      <protection locked="0"/>
    </xf>
    <xf numFmtId="165" fontId="4" fillId="0" borderId="1" xfId="21" applyNumberFormat="1" applyFont="1" applyBorder="1">
      <alignment/>
      <protection/>
    </xf>
    <xf numFmtId="165" fontId="4" fillId="0" borderId="2" xfId="21" applyNumberFormat="1" applyFont="1" applyFill="1" applyBorder="1" applyAlignment="1" applyProtection="1">
      <alignment horizontal="right"/>
      <protection locked="0"/>
    </xf>
    <xf numFmtId="164" fontId="4" fillId="0" borderId="1" xfId="21" applyNumberFormat="1" applyFont="1" applyFill="1" applyBorder="1" applyAlignment="1" applyProtection="1">
      <alignment wrapText="1"/>
      <protection locked="0"/>
    </xf>
    <xf numFmtId="165" fontId="5" fillId="0" borderId="2" xfId="21" applyNumberFormat="1" applyFont="1" applyFill="1" applyBorder="1" applyAlignment="1" applyProtection="1">
      <alignment horizontal="right"/>
      <protection locked="0"/>
    </xf>
    <xf numFmtId="165" fontId="4" fillId="0" borderId="0" xfId="21" applyNumberFormat="1" applyFont="1" applyFill="1" applyBorder="1" applyAlignment="1" applyProtection="1">
      <alignment horizontal="right"/>
      <protection locked="0"/>
    </xf>
    <xf numFmtId="164" fontId="4" fillId="0" borderId="1" xfId="21" applyFont="1" applyBorder="1">
      <alignment/>
      <protection/>
    </xf>
    <xf numFmtId="165" fontId="4" fillId="0" borderId="0" xfId="21" applyNumberFormat="1" applyFont="1">
      <alignment/>
      <protection/>
    </xf>
    <xf numFmtId="164" fontId="5" fillId="0" borderId="0" xfId="21" applyNumberFormat="1" applyFont="1" applyFill="1" applyBorder="1" applyAlignment="1" applyProtection="1">
      <alignment/>
      <protection locked="0"/>
    </xf>
    <xf numFmtId="165" fontId="5" fillId="0" borderId="0" xfId="21" applyNumberFormat="1" applyFont="1" applyFill="1" applyBorder="1" applyAlignment="1" applyProtection="1">
      <alignment horizontal="right"/>
      <protection locked="0"/>
    </xf>
    <xf numFmtId="165" fontId="4" fillId="0" borderId="1" xfId="21" applyNumberFormat="1" applyFont="1" applyFill="1" applyBorder="1" applyAlignment="1" applyProtection="1">
      <alignment horizontal="right"/>
      <protection locked="0"/>
    </xf>
    <xf numFmtId="165" fontId="5" fillId="0" borderId="1" xfId="21" applyNumberFormat="1" applyFont="1" applyFill="1" applyBorder="1" applyAlignment="1" applyProtection="1">
      <alignment horizontal="right"/>
      <protection locked="0"/>
    </xf>
    <xf numFmtId="165" fontId="5" fillId="0" borderId="0" xfId="21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164" fontId="6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wrapText="1"/>
    </xf>
    <xf numFmtId="167" fontId="0" fillId="0" borderId="1" xfId="0" applyNumberFormat="1" applyFont="1" applyBorder="1" applyAlignment="1">
      <alignment wrapText="1"/>
    </xf>
    <xf numFmtId="164" fontId="0" fillId="0" borderId="1" xfId="0" applyFont="1" applyBorder="1" applyAlignment="1">
      <alignment horizontal="left"/>
    </xf>
    <xf numFmtId="166" fontId="9" fillId="0" borderId="1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4 Small 210 x 297 mm" xfId="20"/>
    <cellStyle name="Normalny 2" xfId="21"/>
    <cellStyle name="Normalny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8" sqref="A8"/>
    </sheetView>
  </sheetViews>
  <sheetFormatPr defaultColWidth="20.57421875" defaultRowHeight="12.75"/>
  <cols>
    <col min="1" max="1" width="9.8515625" style="1" customWidth="1"/>
    <col min="2" max="2" width="30.28125" style="2" customWidth="1"/>
    <col min="3" max="3" width="29.421875" style="3" customWidth="1"/>
    <col min="4" max="4" width="23.140625" style="4" customWidth="1"/>
    <col min="5" max="16384" width="19.8515625" style="4" customWidth="1"/>
  </cols>
  <sheetData>
    <row r="1" ht="13.5">
      <c r="B1" s="1" t="s">
        <v>0</v>
      </c>
    </row>
    <row r="2" ht="15" customHeight="1"/>
    <row r="3" spans="1:3" s="8" customFormat="1" ht="14.25">
      <c r="A3" s="5" t="s">
        <v>1</v>
      </c>
      <c r="B3" s="6" t="s">
        <v>2</v>
      </c>
      <c r="C3" s="7" t="s">
        <v>3</v>
      </c>
    </row>
    <row r="4" spans="1:3" ht="14.25">
      <c r="A4" s="9">
        <v>1</v>
      </c>
      <c r="B4" s="10" t="s">
        <v>4</v>
      </c>
      <c r="C4" s="11"/>
    </row>
    <row r="5" spans="1:3" ht="14.25">
      <c r="A5" s="9">
        <v>2</v>
      </c>
      <c r="B5" s="10" t="s">
        <v>5</v>
      </c>
      <c r="C5" s="11"/>
    </row>
    <row r="6" spans="1:3" ht="14.25">
      <c r="A6" s="9">
        <v>3</v>
      </c>
      <c r="B6" s="10" t="s">
        <v>6</v>
      </c>
      <c r="C6" s="11"/>
    </row>
    <row r="7" spans="1:3" ht="14.25">
      <c r="A7" s="9">
        <v>4</v>
      </c>
      <c r="B7" s="10" t="s">
        <v>7</v>
      </c>
      <c r="C7" s="11"/>
    </row>
    <row r="8" spans="1:3" ht="14.25">
      <c r="A8" s="9">
        <v>5</v>
      </c>
      <c r="B8" s="10" t="s">
        <v>8</v>
      </c>
      <c r="C8" s="11"/>
    </row>
    <row r="9" spans="1:4" ht="14.25">
      <c r="A9" s="9"/>
      <c r="B9" s="12" t="s">
        <v>9</v>
      </c>
      <c r="C9" s="13"/>
      <c r="D9" s="14"/>
    </row>
    <row r="11" ht="13.5">
      <c r="D11" s="3"/>
    </row>
    <row r="13" ht="13.5">
      <c r="D13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9"/>
  <sheetViews>
    <sheetView workbookViewId="0" topLeftCell="A37">
      <selection activeCell="C51" sqref="C51"/>
    </sheetView>
  </sheetViews>
  <sheetFormatPr defaultColWidth="12.57421875" defaultRowHeight="12.75"/>
  <cols>
    <col min="1" max="1" width="5.7109375" style="15" customWidth="1"/>
    <col min="2" max="2" width="49.140625" style="15" customWidth="1"/>
    <col min="3" max="3" width="9.7109375" style="16" customWidth="1"/>
    <col min="4" max="4" width="10.140625" style="17" customWidth="1"/>
    <col min="5" max="5" width="15.00390625" style="17" customWidth="1"/>
    <col min="6" max="6" width="21.421875" style="17" customWidth="1"/>
    <col min="7" max="16384" width="12.421875" style="18" customWidth="1"/>
  </cols>
  <sheetData>
    <row r="2" spans="1:6" ht="12.75">
      <c r="A2" s="19"/>
      <c r="B2" s="19"/>
      <c r="C2" s="19"/>
      <c r="D2" s="19"/>
      <c r="E2" s="19"/>
      <c r="F2" s="19"/>
    </row>
    <row r="3" spans="1:6" ht="12.75">
      <c r="A3" s="19" t="s">
        <v>10</v>
      </c>
      <c r="B3" s="19"/>
      <c r="C3" s="19"/>
      <c r="D3" s="19"/>
      <c r="E3" s="19"/>
      <c r="F3" s="19"/>
    </row>
    <row r="4" spans="2:6" ht="12.75">
      <c r="B4" s="19"/>
      <c r="C4" s="19"/>
      <c r="D4" s="19"/>
      <c r="E4" s="19"/>
      <c r="F4" s="19"/>
    </row>
    <row r="5" ht="7.5" customHeight="1"/>
    <row r="6" spans="1:6" ht="23.25">
      <c r="A6" s="20" t="s">
        <v>1</v>
      </c>
      <c r="B6" s="21" t="s">
        <v>11</v>
      </c>
      <c r="C6" s="20" t="s">
        <v>12</v>
      </c>
      <c r="D6" s="22" t="s">
        <v>13</v>
      </c>
      <c r="E6" s="22" t="s">
        <v>14</v>
      </c>
      <c r="F6" s="23" t="s">
        <v>15</v>
      </c>
    </row>
    <row r="7" spans="1:6" ht="12.75">
      <c r="A7" s="20"/>
      <c r="B7" s="24" t="s">
        <v>16</v>
      </c>
      <c r="C7" s="20"/>
      <c r="D7" s="22"/>
      <c r="E7" s="22"/>
      <c r="F7" s="25"/>
    </row>
    <row r="8" spans="1:6" ht="12.75">
      <c r="A8" s="20">
        <v>1</v>
      </c>
      <c r="B8" s="21" t="s">
        <v>17</v>
      </c>
      <c r="C8" s="20" t="s">
        <v>18</v>
      </c>
      <c r="D8" s="22">
        <v>1</v>
      </c>
      <c r="E8" s="26"/>
      <c r="F8" s="27">
        <f>D8*E8</f>
        <v>0</v>
      </c>
    </row>
    <row r="9" spans="1:6" ht="12.75">
      <c r="A9" s="20">
        <v>2</v>
      </c>
      <c r="B9" s="21" t="s">
        <v>19</v>
      </c>
      <c r="C9" s="20" t="s">
        <v>18</v>
      </c>
      <c r="D9" s="22">
        <v>1</v>
      </c>
      <c r="E9" s="26"/>
      <c r="F9" s="27">
        <f>D9*E9</f>
        <v>0</v>
      </c>
    </row>
    <row r="10" spans="1:6" ht="12.75">
      <c r="A10" s="20">
        <v>3</v>
      </c>
      <c r="B10" s="21" t="s">
        <v>20</v>
      </c>
      <c r="C10" s="20" t="s">
        <v>18</v>
      </c>
      <c r="D10" s="22">
        <v>2</v>
      </c>
      <c r="E10" s="26"/>
      <c r="F10" s="27">
        <f>D10*E10</f>
        <v>0</v>
      </c>
    </row>
    <row r="11" spans="1:6" ht="12.75">
      <c r="A11" s="20">
        <v>4</v>
      </c>
      <c r="B11" s="21" t="s">
        <v>21</v>
      </c>
      <c r="C11" s="20" t="s">
        <v>18</v>
      </c>
      <c r="D11" s="22">
        <v>1</v>
      </c>
      <c r="E11" s="26"/>
      <c r="F11" s="27">
        <f>D11*E11</f>
        <v>0</v>
      </c>
    </row>
    <row r="12" spans="1:6" ht="12.75">
      <c r="A12" s="20">
        <v>5</v>
      </c>
      <c r="B12" s="21" t="s">
        <v>22</v>
      </c>
      <c r="C12" s="20" t="s">
        <v>18</v>
      </c>
      <c r="D12" s="22">
        <v>1</v>
      </c>
      <c r="E12" s="26"/>
      <c r="F12" s="27">
        <f>D12*E12</f>
        <v>0</v>
      </c>
    </row>
    <row r="13" spans="1:6" ht="12.75">
      <c r="A13" s="20">
        <v>6</v>
      </c>
      <c r="B13" s="21" t="s">
        <v>23</v>
      </c>
      <c r="C13" s="20" t="s">
        <v>18</v>
      </c>
      <c r="D13" s="22">
        <v>1</v>
      </c>
      <c r="E13" s="26"/>
      <c r="F13" s="27">
        <f>D13*E13</f>
        <v>0</v>
      </c>
    </row>
    <row r="14" spans="1:6" ht="12.75">
      <c r="A14" s="20">
        <v>7</v>
      </c>
      <c r="B14" s="21" t="s">
        <v>24</v>
      </c>
      <c r="C14" s="20" t="s">
        <v>18</v>
      </c>
      <c r="D14" s="22">
        <v>42</v>
      </c>
      <c r="E14" s="26"/>
      <c r="F14" s="27">
        <f>D14*E14</f>
        <v>0</v>
      </c>
    </row>
    <row r="15" spans="1:6" ht="12.75">
      <c r="A15" s="20">
        <v>8</v>
      </c>
      <c r="B15" s="21" t="s">
        <v>25</v>
      </c>
      <c r="C15" s="20" t="s">
        <v>18</v>
      </c>
      <c r="D15" s="22">
        <v>1</v>
      </c>
      <c r="E15" s="26"/>
      <c r="F15" s="27">
        <f>D15*E15</f>
        <v>0</v>
      </c>
    </row>
    <row r="16" spans="1:6" ht="12.75">
      <c r="A16" s="20">
        <v>9</v>
      </c>
      <c r="B16" s="21" t="s">
        <v>26</v>
      </c>
      <c r="C16" s="20" t="s">
        <v>18</v>
      </c>
      <c r="D16" s="22">
        <v>1</v>
      </c>
      <c r="E16" s="26"/>
      <c r="F16" s="27">
        <f>D16*E16</f>
        <v>0</v>
      </c>
    </row>
    <row r="17" spans="1:6" ht="12.75">
      <c r="A17" s="20">
        <v>11</v>
      </c>
      <c r="B17" s="21" t="s">
        <v>27</v>
      </c>
      <c r="C17" s="20" t="s">
        <v>18</v>
      </c>
      <c r="D17" s="22">
        <v>1</v>
      </c>
      <c r="E17" s="26"/>
      <c r="F17" s="27">
        <f>D17*E17</f>
        <v>0</v>
      </c>
    </row>
    <row r="18" spans="1:6" ht="12.75">
      <c r="A18" s="20">
        <v>12</v>
      </c>
      <c r="B18" s="21" t="s">
        <v>28</v>
      </c>
      <c r="C18" s="20" t="s">
        <v>18</v>
      </c>
      <c r="D18" s="22">
        <v>2</v>
      </c>
      <c r="E18" s="26"/>
      <c r="F18" s="27">
        <f>D18*E18</f>
        <v>0</v>
      </c>
    </row>
    <row r="19" spans="1:6" ht="12.75">
      <c r="A19" s="20">
        <v>13</v>
      </c>
      <c r="B19" s="21" t="s">
        <v>29</v>
      </c>
      <c r="C19" s="20" t="s">
        <v>18</v>
      </c>
      <c r="D19" s="22">
        <v>1</v>
      </c>
      <c r="E19" s="26"/>
      <c r="F19" s="27">
        <f>D19*E19</f>
        <v>0</v>
      </c>
    </row>
    <row r="20" spans="1:6" ht="12.75">
      <c r="A20" s="20">
        <v>14</v>
      </c>
      <c r="B20" s="21" t="s">
        <v>30</v>
      </c>
      <c r="C20" s="20" t="s">
        <v>18</v>
      </c>
      <c r="D20" s="22">
        <v>1</v>
      </c>
      <c r="E20" s="26"/>
      <c r="F20" s="27">
        <f>D20*E20</f>
        <v>0</v>
      </c>
    </row>
    <row r="21" spans="1:6" ht="12.75">
      <c r="A21" s="20">
        <v>15</v>
      </c>
      <c r="B21" s="21" t="s">
        <v>31</v>
      </c>
      <c r="C21" s="20" t="s">
        <v>18</v>
      </c>
      <c r="D21" s="22">
        <v>1</v>
      </c>
      <c r="E21" s="26"/>
      <c r="F21" s="27">
        <f>D21*E21</f>
        <v>0</v>
      </c>
    </row>
    <row r="22" spans="1:6" ht="12.75">
      <c r="A22" s="20">
        <v>16</v>
      </c>
      <c r="B22" s="28" t="s">
        <v>32</v>
      </c>
      <c r="C22" s="20" t="s">
        <v>18</v>
      </c>
      <c r="D22" s="22">
        <v>1</v>
      </c>
      <c r="E22" s="26"/>
      <c r="F22" s="27">
        <f>D22*E22</f>
        <v>0</v>
      </c>
    </row>
    <row r="23" spans="1:6" ht="12.75">
      <c r="A23" s="20">
        <v>17</v>
      </c>
      <c r="B23" s="21" t="s">
        <v>33</v>
      </c>
      <c r="C23" s="20" t="s">
        <v>18</v>
      </c>
      <c r="D23" s="22">
        <v>10</v>
      </c>
      <c r="E23" s="26"/>
      <c r="F23" s="27">
        <f>D23*E23</f>
        <v>0</v>
      </c>
    </row>
    <row r="24" spans="1:6" ht="12.75">
      <c r="A24" s="20">
        <v>19</v>
      </c>
      <c r="B24" s="21" t="s">
        <v>34</v>
      </c>
      <c r="C24" s="20" t="s">
        <v>18</v>
      </c>
      <c r="D24" s="22">
        <v>2</v>
      </c>
      <c r="E24" s="26"/>
      <c r="F24" s="27">
        <f>D24*E24</f>
        <v>0</v>
      </c>
    </row>
    <row r="25" spans="1:6" ht="12.75">
      <c r="A25" s="20">
        <v>20</v>
      </c>
      <c r="B25" s="21" t="s">
        <v>35</v>
      </c>
      <c r="C25" s="20" t="s">
        <v>18</v>
      </c>
      <c r="D25" s="22">
        <v>2</v>
      </c>
      <c r="E25" s="26"/>
      <c r="F25" s="27">
        <f>D25*E25</f>
        <v>0</v>
      </c>
    </row>
    <row r="26" spans="1:6" ht="12.75">
      <c r="A26" s="20"/>
      <c r="B26" s="21" t="s">
        <v>36</v>
      </c>
      <c r="C26" s="20"/>
      <c r="D26" s="22"/>
      <c r="E26" s="26"/>
      <c r="F26" s="29">
        <f>SUM(F8:F25)</f>
        <v>0</v>
      </c>
    </row>
    <row r="27" spans="5:6" ht="12.75">
      <c r="E27" s="18"/>
      <c r="F27" s="30"/>
    </row>
    <row r="28" spans="1:6" ht="12.75">
      <c r="A28" s="21"/>
      <c r="B28" s="24" t="s">
        <v>37</v>
      </c>
      <c r="C28" s="20"/>
      <c r="D28" s="22"/>
      <c r="E28" s="31"/>
      <c r="F28" s="27"/>
    </row>
    <row r="29" spans="1:6" ht="12.75">
      <c r="A29" s="21">
        <v>1</v>
      </c>
      <c r="B29" s="21" t="s">
        <v>38</v>
      </c>
      <c r="C29" s="20" t="s">
        <v>39</v>
      </c>
      <c r="D29" s="22">
        <v>1</v>
      </c>
      <c r="E29" s="26"/>
      <c r="F29" s="27">
        <f>D29*E29</f>
        <v>0</v>
      </c>
    </row>
    <row r="30" spans="1:6" ht="12.75">
      <c r="A30" s="21">
        <v>2</v>
      </c>
      <c r="B30" s="21" t="s">
        <v>40</v>
      </c>
      <c r="C30" s="20" t="s">
        <v>39</v>
      </c>
      <c r="D30" s="22">
        <v>1</v>
      </c>
      <c r="E30" s="26"/>
      <c r="F30" s="27">
        <f>D30*E30</f>
        <v>0</v>
      </c>
    </row>
    <row r="31" spans="1:6" ht="12.75">
      <c r="A31" s="21">
        <v>3</v>
      </c>
      <c r="B31" s="21" t="s">
        <v>41</v>
      </c>
      <c r="C31" s="20" t="s">
        <v>42</v>
      </c>
      <c r="D31" s="22">
        <v>1</v>
      </c>
      <c r="E31" s="26"/>
      <c r="F31" s="27">
        <f>D31*E31</f>
        <v>0</v>
      </c>
    </row>
    <row r="32" spans="1:6" ht="12.75">
      <c r="A32" s="21">
        <v>4</v>
      </c>
      <c r="B32" s="21" t="s">
        <v>43</v>
      </c>
      <c r="C32" s="20" t="s">
        <v>39</v>
      </c>
      <c r="D32" s="22">
        <v>1</v>
      </c>
      <c r="E32" s="26"/>
      <c r="F32" s="27">
        <f>D32*E32</f>
        <v>0</v>
      </c>
    </row>
    <row r="33" spans="1:6" ht="12.75">
      <c r="A33" s="21">
        <v>5</v>
      </c>
      <c r="B33" s="21" t="s">
        <v>44</v>
      </c>
      <c r="C33" s="20" t="s">
        <v>42</v>
      </c>
      <c r="D33" s="22">
        <v>4</v>
      </c>
      <c r="E33" s="26"/>
      <c r="F33" s="27">
        <f>D33*E33</f>
        <v>0</v>
      </c>
    </row>
    <row r="34" spans="1:6" ht="12.75">
      <c r="A34" s="21">
        <v>6</v>
      </c>
      <c r="B34" s="21" t="s">
        <v>45</v>
      </c>
      <c r="C34" s="20" t="s">
        <v>18</v>
      </c>
      <c r="D34" s="22">
        <v>1</v>
      </c>
      <c r="E34" s="26"/>
      <c r="F34" s="27">
        <f>D34*E34</f>
        <v>0</v>
      </c>
    </row>
    <row r="35" spans="1:6" ht="12.75">
      <c r="A35" s="21">
        <v>7</v>
      </c>
      <c r="B35" s="21" t="s">
        <v>46</v>
      </c>
      <c r="C35" s="20" t="s">
        <v>47</v>
      </c>
      <c r="D35" s="22">
        <v>1</v>
      </c>
      <c r="E35" s="26"/>
      <c r="F35" s="27">
        <f>D35*E35</f>
        <v>0</v>
      </c>
    </row>
    <row r="36" spans="1:6" ht="12.75">
      <c r="A36" s="21"/>
      <c r="B36" s="21" t="s">
        <v>9</v>
      </c>
      <c r="C36" s="20"/>
      <c r="D36" s="22"/>
      <c r="E36" s="26"/>
      <c r="F36" s="29">
        <v>0</v>
      </c>
    </row>
    <row r="37" spans="5:6" ht="12.75">
      <c r="E37" s="32"/>
      <c r="F37" s="30"/>
    </row>
    <row r="38" spans="2:6" ht="12.75">
      <c r="B38" s="33" t="s">
        <v>48</v>
      </c>
      <c r="E38" s="32"/>
      <c r="F38" s="34">
        <f>F26+F35</f>
        <v>0</v>
      </c>
    </row>
    <row r="39" spans="5:6" ht="12.75">
      <c r="E39" s="32"/>
      <c r="F39" s="30"/>
    </row>
    <row r="40" spans="5:6" ht="12.75">
      <c r="E40" s="32"/>
      <c r="F40" s="30"/>
    </row>
    <row r="41" spans="1:6" ht="12.75">
      <c r="A41" s="20" t="s">
        <v>1</v>
      </c>
      <c r="B41" s="21" t="s">
        <v>11</v>
      </c>
      <c r="C41" s="20" t="s">
        <v>12</v>
      </c>
      <c r="D41" s="22" t="s">
        <v>13</v>
      </c>
      <c r="E41" s="26"/>
      <c r="F41" s="35"/>
    </row>
    <row r="42" spans="1:6" ht="12.75">
      <c r="A42" s="20"/>
      <c r="B42" s="24" t="s">
        <v>49</v>
      </c>
      <c r="C42" s="20"/>
      <c r="D42" s="22"/>
      <c r="E42" s="26"/>
      <c r="F42" s="35"/>
    </row>
    <row r="43" spans="1:6" ht="12.75">
      <c r="A43" s="20">
        <v>1</v>
      </c>
      <c r="B43" s="21" t="s">
        <v>50</v>
      </c>
      <c r="C43" s="20" t="s">
        <v>18</v>
      </c>
      <c r="D43" s="22">
        <v>2</v>
      </c>
      <c r="E43" s="26"/>
      <c r="F43" s="35">
        <f>D43*E43</f>
        <v>0</v>
      </c>
    </row>
    <row r="44" spans="1:6" ht="12.75">
      <c r="A44" s="20">
        <v>3</v>
      </c>
      <c r="B44" s="21" t="s">
        <v>51</v>
      </c>
      <c r="C44" s="20" t="s">
        <v>18</v>
      </c>
      <c r="D44" s="22">
        <v>1</v>
      </c>
      <c r="E44" s="26"/>
      <c r="F44" s="35">
        <f>D44*E44</f>
        <v>0</v>
      </c>
    </row>
    <row r="45" spans="1:6" ht="12.75">
      <c r="A45" s="20">
        <v>4</v>
      </c>
      <c r="B45" s="21" t="s">
        <v>52</v>
      </c>
      <c r="C45" s="20" t="s">
        <v>18</v>
      </c>
      <c r="D45" s="22">
        <v>1</v>
      </c>
      <c r="E45" s="26"/>
      <c r="F45" s="35">
        <f>D45*E45</f>
        <v>0</v>
      </c>
    </row>
    <row r="46" spans="1:6" ht="12.75">
      <c r="A46" s="20">
        <v>5</v>
      </c>
      <c r="B46" s="21" t="s">
        <v>45</v>
      </c>
      <c r="C46" s="20" t="s">
        <v>18</v>
      </c>
      <c r="D46" s="22">
        <v>1</v>
      </c>
      <c r="E46" s="26"/>
      <c r="F46" s="35">
        <f>D46*E46</f>
        <v>0</v>
      </c>
    </row>
    <row r="47" spans="1:6" ht="12.75">
      <c r="A47" s="20">
        <v>6</v>
      </c>
      <c r="B47" s="21" t="s">
        <v>53</v>
      </c>
      <c r="C47" s="20" t="s">
        <v>47</v>
      </c>
      <c r="D47" s="22">
        <v>2</v>
      </c>
      <c r="E47" s="26"/>
      <c r="F47" s="35">
        <v>0</v>
      </c>
    </row>
    <row r="48" spans="1:6" ht="12.75">
      <c r="A48" s="20">
        <v>7</v>
      </c>
      <c r="B48" s="21" t="s">
        <v>54</v>
      </c>
      <c r="C48" s="20" t="s">
        <v>18</v>
      </c>
      <c r="D48" s="22">
        <v>2</v>
      </c>
      <c r="E48" s="26"/>
      <c r="F48" s="35">
        <f>D48*E48</f>
        <v>0</v>
      </c>
    </row>
    <row r="49" spans="1:6" ht="12.75">
      <c r="A49" s="21"/>
      <c r="B49" s="21" t="s">
        <v>9</v>
      </c>
      <c r="C49" s="20"/>
      <c r="D49" s="22"/>
      <c r="E49" s="26"/>
      <c r="F49" s="36">
        <f>SUM(F43:F48)</f>
        <v>0</v>
      </c>
    </row>
    <row r="51" spans="2:6" ht="12.75">
      <c r="B51" s="33" t="s">
        <v>55</v>
      </c>
      <c r="F51" s="34">
        <f>F49*1</f>
        <v>0</v>
      </c>
    </row>
    <row r="52" spans="2:6" ht="12.75">
      <c r="B52" s="33"/>
      <c r="F52" s="37"/>
    </row>
    <row r="53" spans="2:6" ht="12.75">
      <c r="B53" s="33" t="s">
        <v>56</v>
      </c>
      <c r="F53" s="34">
        <f>F38+F51</f>
        <v>0</v>
      </c>
    </row>
    <row r="59" ht="12.75">
      <c r="F59" s="37"/>
    </row>
  </sheetData>
  <sheetProtection selectLockedCells="1" selectUnlockedCells="1"/>
  <mergeCells count="1">
    <mergeCell ref="A3:F3"/>
  </mergeCells>
  <printOptions/>
  <pageMargins left="1.18125" right="0.15763888888888888" top="0.7479166666666667" bottom="0.7479166666666667" header="0.5118055555555555" footer="0.5118055555555555"/>
  <pageSetup firstPageNumber="1" useFirstPageNumber="1"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9" sqref="B9"/>
    </sheetView>
  </sheetViews>
  <sheetFormatPr defaultColWidth="12.57421875" defaultRowHeight="12.75"/>
  <cols>
    <col min="1" max="1" width="5.8515625" style="0" customWidth="1"/>
    <col min="2" max="2" width="63.140625" style="0" customWidth="1"/>
    <col min="3" max="3" width="12.28125" style="0" customWidth="1"/>
    <col min="4" max="4" width="19.140625" style="38" customWidth="1"/>
    <col min="5" max="5" width="18.28125" style="38" customWidth="1"/>
    <col min="6" max="16384" width="12.28125" style="0" customWidth="1"/>
  </cols>
  <sheetData>
    <row r="1" ht="17.25">
      <c r="A1" s="39" t="s">
        <v>7</v>
      </c>
    </row>
    <row r="3" spans="1:5" ht="12.75">
      <c r="A3" s="40" t="s">
        <v>1</v>
      </c>
      <c r="B3" s="41" t="s">
        <v>11</v>
      </c>
      <c r="C3" s="41" t="s">
        <v>57</v>
      </c>
      <c r="D3" s="42" t="s">
        <v>58</v>
      </c>
      <c r="E3" s="42" t="s">
        <v>3</v>
      </c>
    </row>
    <row r="4" spans="1:5" ht="12.75">
      <c r="A4" s="40"/>
      <c r="B4" s="41"/>
      <c r="C4" s="41"/>
      <c r="D4" s="42"/>
      <c r="E4" s="42"/>
    </row>
    <row r="5" spans="1:5" ht="12.75">
      <c r="A5" s="40">
        <v>1</v>
      </c>
      <c r="B5" s="41" t="s">
        <v>59</v>
      </c>
      <c r="C5" s="40">
        <v>1</v>
      </c>
      <c r="D5" s="43"/>
      <c r="E5" s="43">
        <f>SUM(D5)*C5</f>
        <v>0</v>
      </c>
    </row>
    <row r="6" spans="1:5" ht="36.75">
      <c r="A6" s="40">
        <f>A5+1</f>
        <v>2</v>
      </c>
      <c r="B6" s="44" t="s">
        <v>60</v>
      </c>
      <c r="C6" s="40">
        <v>70</v>
      </c>
      <c r="D6" s="43"/>
      <c r="E6" s="43">
        <f>SUM(D6)*C6</f>
        <v>0</v>
      </c>
    </row>
    <row r="7" spans="1:5" ht="36.75">
      <c r="A7" s="40">
        <f>A6+1</f>
        <v>3</v>
      </c>
      <c r="B7" s="44" t="s">
        <v>61</v>
      </c>
      <c r="C7" s="40">
        <v>50</v>
      </c>
      <c r="D7" s="43"/>
      <c r="E7" s="43">
        <f>SUM(D7)*C7</f>
        <v>0</v>
      </c>
    </row>
    <row r="8" spans="1:5" ht="12.75">
      <c r="A8" s="40">
        <f>A7+1</f>
        <v>4</v>
      </c>
      <c r="B8" s="41" t="s">
        <v>62</v>
      </c>
      <c r="C8" s="40">
        <v>1</v>
      </c>
      <c r="D8" s="43"/>
      <c r="E8" s="43">
        <f>SUM(D8)*C8</f>
        <v>0</v>
      </c>
    </row>
    <row r="9" spans="1:5" ht="24.75">
      <c r="A9" s="40">
        <f>A8+1</f>
        <v>5</v>
      </c>
      <c r="B9" s="44" t="s">
        <v>63</v>
      </c>
      <c r="C9" s="40">
        <v>8</v>
      </c>
      <c r="D9" s="43"/>
      <c r="E9" s="43">
        <f>SUM(D9)*C9</f>
        <v>0</v>
      </c>
    </row>
    <row r="10" spans="1:5" ht="12.75">
      <c r="A10" s="40">
        <f>A9+1</f>
        <v>6</v>
      </c>
      <c r="B10" s="41" t="s">
        <v>64</v>
      </c>
      <c r="C10" s="40">
        <v>16</v>
      </c>
      <c r="D10" s="43"/>
      <c r="E10" s="43">
        <f>SUM(D10)*C10</f>
        <v>0</v>
      </c>
    </row>
    <row r="11" spans="1:5" ht="24.75">
      <c r="A11" s="40">
        <f>A10+1</f>
        <v>7</v>
      </c>
      <c r="B11" s="44" t="s">
        <v>65</v>
      </c>
      <c r="C11" s="40">
        <v>50</v>
      </c>
      <c r="D11" s="43"/>
      <c r="E11" s="43">
        <f>SUM(D11)*C11</f>
        <v>0</v>
      </c>
    </row>
    <row r="12" spans="1:5" ht="12.75">
      <c r="A12" s="40">
        <v>9</v>
      </c>
      <c r="B12" s="41" t="s">
        <v>66</v>
      </c>
      <c r="C12" s="40">
        <v>1</v>
      </c>
      <c r="D12" s="43"/>
      <c r="E12" s="43">
        <f>SUM(D12)*C12</f>
        <v>0</v>
      </c>
    </row>
    <row r="13" spans="1:5" ht="12.75">
      <c r="A13" s="40">
        <f>A12+1</f>
        <v>10</v>
      </c>
      <c r="B13" s="41" t="s">
        <v>67</v>
      </c>
      <c r="C13" s="40">
        <v>4</v>
      </c>
      <c r="D13" s="43"/>
      <c r="E13" s="43">
        <f>SUM(D13)*C13</f>
        <v>0</v>
      </c>
    </row>
    <row r="14" spans="1:5" ht="66.75">
      <c r="A14" s="40">
        <f>A13+1</f>
        <v>11</v>
      </c>
      <c r="B14" s="44" t="s">
        <v>68</v>
      </c>
      <c r="C14" s="40">
        <v>2</v>
      </c>
      <c r="D14" s="43"/>
      <c r="E14" s="43">
        <f>SUM(D14)*C14</f>
        <v>0</v>
      </c>
    </row>
    <row r="15" spans="1:5" ht="39">
      <c r="A15" s="40">
        <f>A14+1</f>
        <v>12</v>
      </c>
      <c r="B15" s="45" t="s">
        <v>69</v>
      </c>
      <c r="C15" s="40">
        <v>400</v>
      </c>
      <c r="D15" s="43"/>
      <c r="E15" s="43">
        <f>SUM(D15)*C15</f>
        <v>0</v>
      </c>
    </row>
    <row r="16" spans="1:5" ht="36.75">
      <c r="A16" s="40">
        <f>A15+1</f>
        <v>13</v>
      </c>
      <c r="B16" s="44" t="s">
        <v>70</v>
      </c>
      <c r="C16" s="40">
        <v>1</v>
      </c>
      <c r="D16" s="43"/>
      <c r="E16" s="43">
        <f>SUM(D16)*C16</f>
        <v>0</v>
      </c>
    </row>
    <row r="17" spans="1:5" ht="24.75">
      <c r="A17" s="40">
        <v>14</v>
      </c>
      <c r="B17" s="44" t="s">
        <v>71</v>
      </c>
      <c r="C17" s="40">
        <v>1</v>
      </c>
      <c r="D17" s="43"/>
      <c r="E17" s="43"/>
    </row>
    <row r="18" spans="1:5" ht="13.5">
      <c r="A18" s="46" t="s">
        <v>72</v>
      </c>
      <c r="B18" s="46"/>
      <c r="C18" s="46"/>
      <c r="D18" s="43"/>
      <c r="E18" s="47">
        <f>SUM(E5:E16)</f>
        <v>0</v>
      </c>
    </row>
  </sheetData>
  <sheetProtection selectLockedCells="1" selectUnlockedCells="1"/>
  <mergeCells count="1">
    <mergeCell ref="A18:C1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Garstecki</cp:lastModifiedBy>
  <cp:lastPrinted>2014-02-19T08:02:43Z</cp:lastPrinted>
  <dcterms:modified xsi:type="dcterms:W3CDTF">2014-02-28T17:51:16Z</dcterms:modified>
  <cp:category/>
  <cp:version/>
  <cp:contentType/>
  <cp:contentStatus/>
  <cp:revision>9</cp:revision>
</cp:coreProperties>
</file>